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<sst xmlns="http://schemas.openxmlformats.org/spreadsheetml/2006/main" count="55" uniqueCount="29">
  <si>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</si>
  <si>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</si>
  <si>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</si>
  <si>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</si>
  <si>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</si>
  <si>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</si>
  <si>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</si>
  <si>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</si>
  <si>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</si>
  <si>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</si>
  <si>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</si>
  <si>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</si>
  <si>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</si>
  <si>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</si>
  <si>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</si>
  <si>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</si>
  <si>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</si>
  <si>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</si>
  <si>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</si>
  <si>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</si>
  <si>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-</t>
  </si>
  <si>
    <t xml:space="preserve">                                                              за  январь-октябрь 2020 года</t>
  </si>
  <si>
    <t xml:space="preserve"> январь-октябрь 2019             года</t>
  </si>
  <si>
    <t>январь-октябрь 2020 года</t>
  </si>
  <si>
    <t>октябрь 2019             года</t>
  </si>
  <si>
    <t>октябрь 2020 года</t>
  </si>
  <si>
    <t xml:space="preserve">Объем реализации водки и ликероводочных изделий местного производства </t>
  </si>
  <si>
    <t xml:space="preserve">Фонд оплаты труда </t>
  </si>
  <si>
    <t xml:space="preserve">Среднемесячная заработная плата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</si>
</sst>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80" fontId="0" fillId="33" borderId="10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 applyProtection="1">
      <alignment horizontal="right"/>
      <protection locked="0"/>
    </xf>
    <xf numFmtId="180" fontId="0" fillId="33" borderId="10" xfId="0" applyNumberFormat="1" applyFont="1" applyFill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0" fillId="33" borderId="11" xfId="0" applyNumberFormat="1" applyFont="1" applyFill="1" applyBorder="1" applyAlignment="1" applyProtection="1">
      <alignment horizontal="right"/>
      <protection locked="0"/>
    </xf>
    <xf numFmtId="180" fontId="0" fillId="0" borderId="11" xfId="0" applyNumberFormat="1" applyFont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 applyProtection="1">
      <alignment horizontal="center"/>
      <protection locked="0"/>
    </xf>
    <xf numFmtId="180" fontId="0" fillId="33" borderId="12" xfId="0" applyNumberFormat="1" applyFont="1" applyFill="1" applyBorder="1" applyAlignment="1" applyProtection="1">
      <alignment horizontal="right"/>
      <protection locked="0"/>
    </xf>
    <xf numFmtId="180" fontId="0" fillId="33" borderId="10" xfId="0" applyNumberFormat="1" applyFont="1" applyFill="1" applyBorder="1" applyAlignment="1">
      <alignment/>
    </xf>
    <xf numFmtId="180" fontId="0" fillId="33" borderId="0" xfId="0" applyNumberFormat="1" applyFont="1" applyFill="1" applyAlignment="1">
      <alignment/>
    </xf>
    <xf numFmtId="180" fontId="0" fillId="33" borderId="13" xfId="0" applyNumberFormat="1" applyFont="1" applyFill="1" applyBorder="1" applyAlignment="1" applyProtection="1">
      <alignment horizontal="right"/>
      <protection locked="0"/>
    </xf>
    <xf numFmtId="180" fontId="0" fillId="33" borderId="14" xfId="0" applyNumberFormat="1" applyFont="1" applyFill="1" applyBorder="1" applyAlignment="1" applyProtection="1">
      <alignment horizontal="right"/>
      <protection locked="0"/>
    </xf>
    <xf numFmtId="180" fontId="0" fillId="33" borderId="15" xfId="0" applyNumberFormat="1" applyFont="1" applyFill="1" applyBorder="1" applyAlignment="1" applyProtection="1">
      <alignment horizontal="right"/>
      <protection locked="0"/>
    </xf>
    <xf numFmtId="180" fontId="0" fillId="0" borderId="15" xfId="0" applyNumberFormat="1" applyFont="1" applyFill="1" applyBorder="1" applyAlignment="1" applyProtection="1">
      <alignment horizontal="right"/>
      <protection locked="0"/>
    </xf>
    <xf numFmtId="180" fontId="0" fillId="0" borderId="16" xfId="0" applyNumberFormat="1" applyFont="1" applyFill="1" applyBorder="1" applyAlignment="1" applyProtection="1">
      <alignment horizontal="right"/>
      <protection locked="0"/>
    </xf>
    <xf numFmtId="180" fontId="0" fillId="33" borderId="17" xfId="0" applyNumberFormat="1" applyFont="1" applyFill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B1">
      <selection activeCell="F11" sqref="F11"/>
    </sheetView>
  </sheetViews>
  <sheetFormatPr defaultColWidth="9.00390625" defaultRowHeight="12.75"/>
  <cols>
    <col min="1" max="1" width="4.00390625" style="0" hidden="1" customWidth="1"/>
    <col min="2" max="2" width="63.753906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9.25390625" style="0" customWidth="1"/>
    <col min="11" max="11" width="9.375" style="0" customWidth="1"/>
    <col min="12" max="12" width="10.625" style="0" bestFit="1" customWidth="1"/>
    <col min="13" max="14" width="9.375" style="0" bestFit="1" customWidth="1"/>
  </cols>
  <sheetData>
    <row r="1" spans="1:10" ht="12.75">
      <c r="A1" s="1"/>
      <c r="B1" s="54"/>
      <c r="C1" s="54"/>
      <c r="D1" s="54"/>
      <c r="E1" s="54"/>
      <c r="F1" s="54"/>
      <c r="G1" s="54"/>
      <c r="H1" s="54"/>
      <c r="I1" s="54"/>
      <c r="J1" s="23"/>
    </row>
    <row r="2" spans="1:10" ht="12.75">
      <c r="A2" s="2"/>
      <c r="B2" s="55" t="s">
        <v>19</v>
      </c>
      <c r="C2" s="55"/>
      <c r="D2" s="55"/>
      <c r="E2" s="55"/>
      <c r="F2" s="55"/>
      <c r="G2" s="55"/>
      <c r="H2" s="55"/>
      <c r="I2" s="55"/>
      <c r="J2" s="24"/>
    </row>
    <row r="3" spans="1:10" ht="12.75">
      <c r="A3" s="3"/>
      <c r="B3" s="47" t="s">
        <v>21</v>
      </c>
      <c r="C3" s="47"/>
      <c r="D3" s="47"/>
      <c r="E3" s="47"/>
      <c r="F3" s="47"/>
      <c r="G3" s="47"/>
      <c r="H3" s="47"/>
      <c r="I3" s="47"/>
      <c r="J3" s="22"/>
    </row>
    <row r="4" spans="1:10" ht="12.75">
      <c r="A4" s="3"/>
      <c r="B4" s="4"/>
      <c r="C4" s="6"/>
      <c r="D4" s="7"/>
      <c r="E4" s="6"/>
      <c r="F4" s="5"/>
      <c r="G4" s="56" t="s">
        <v>11</v>
      </c>
      <c r="H4" s="56"/>
      <c r="I4" s="56"/>
      <c r="J4" s="25"/>
    </row>
    <row r="5" spans="1:15" ht="12.75" customHeight="1">
      <c r="A5" s="48" t="s">
        <v>5</v>
      </c>
      <c r="B5" s="50" t="s">
        <v>7</v>
      </c>
      <c r="C5" s="52" t="s">
        <v>18</v>
      </c>
      <c r="D5" s="57" t="s">
        <v>22</v>
      </c>
      <c r="E5" s="44" t="s">
        <v>23</v>
      </c>
      <c r="F5" s="45"/>
      <c r="G5" s="45"/>
      <c r="H5" s="45"/>
      <c r="I5" s="46"/>
      <c r="J5" s="57" t="s">
        <v>24</v>
      </c>
      <c r="K5" s="44" t="s">
        <v>25</v>
      </c>
      <c r="L5" s="45"/>
      <c r="M5" s="45"/>
      <c r="N5" s="45"/>
      <c r="O5" s="46"/>
    </row>
    <row r="6" spans="1:15" ht="48">
      <c r="A6" s="49"/>
      <c r="B6" s="51"/>
      <c r="C6" s="53"/>
      <c r="D6" s="58"/>
      <c r="E6" s="18" t="s">
        <v>0</v>
      </c>
      <c r="F6" s="18" t="s">
        <v>1</v>
      </c>
      <c r="G6" s="19" t="s">
        <v>17</v>
      </c>
      <c r="H6" s="19" t="s">
        <v>6</v>
      </c>
      <c r="I6" s="20" t="s">
        <v>8</v>
      </c>
      <c r="J6" s="58"/>
      <c r="K6" s="18" t="s">
        <v>0</v>
      </c>
      <c r="L6" s="18" t="s">
        <v>1</v>
      </c>
      <c r="M6" s="19" t="s">
        <v>17</v>
      </c>
      <c r="N6" s="19" t="s">
        <v>6</v>
      </c>
      <c r="O6" s="20" t="s">
        <v>8</v>
      </c>
    </row>
    <row r="7" spans="1:15" ht="15">
      <c r="A7" s="9">
        <v>1</v>
      </c>
      <c r="B7" s="17" t="s">
        <v>2</v>
      </c>
      <c r="C7" s="21" t="s">
        <v>3</v>
      </c>
      <c r="D7" s="37">
        <v>2250467.5</v>
      </c>
      <c r="E7" s="38">
        <v>2353562</v>
      </c>
      <c r="F7" s="27">
        <v>2369674.3</v>
      </c>
      <c r="G7" s="27">
        <f aca="true" t="shared" si="0" ref="G7:G13">F7/E7*100</f>
        <v>100.68459212036905</v>
      </c>
      <c r="H7" s="27">
        <f aca="true" t="shared" si="1" ref="H7:H14">F7/D7*100</f>
        <v>105.2969794053902</v>
      </c>
      <c r="I7" s="28" t="s">
        <v>10</v>
      </c>
      <c r="J7" s="37">
        <v>295376.3</v>
      </c>
      <c r="K7" s="38">
        <v>342170</v>
      </c>
      <c r="L7" s="27">
        <v>344912.6</v>
      </c>
      <c r="M7" s="29">
        <f aca="true" t="shared" si="2" ref="M7:M13">L7/K7*100</f>
        <v>100.80153140251922</v>
      </c>
      <c r="N7" s="29">
        <f>L7/J7*100</f>
        <v>116.77057367161821</v>
      </c>
      <c r="O7" s="28" t="s">
        <v>10</v>
      </c>
    </row>
    <row r="8" spans="1:15" ht="24">
      <c r="A8" s="9">
        <v>2</v>
      </c>
      <c r="B8" s="8" t="s">
        <v>13</v>
      </c>
      <c r="C8" s="11" t="s">
        <v>4</v>
      </c>
      <c r="D8" s="27">
        <v>46.9</v>
      </c>
      <c r="E8" s="29">
        <v>45</v>
      </c>
      <c r="F8" s="27">
        <v>1.6</v>
      </c>
      <c r="G8" s="27">
        <f>F8/E8*100</f>
        <v>3.5555555555555554</v>
      </c>
      <c r="H8" s="27">
        <f>F8/D8*100</f>
        <v>3.411513859275054</v>
      </c>
      <c r="I8" s="30" t="s">
        <v>10</v>
      </c>
      <c r="J8" s="29">
        <v>8.2</v>
      </c>
      <c r="K8" s="39">
        <v>4</v>
      </c>
      <c r="L8" s="29" t="s">
        <v>20</v>
      </c>
      <c r="M8" s="29" t="s">
        <v>20</v>
      </c>
      <c r="N8" s="34" t="s">
        <v>20</v>
      </c>
      <c r="O8" s="31" t="s">
        <v>10</v>
      </c>
    </row>
    <row r="9" spans="1:15" ht="24">
      <c r="A9" s="9">
        <v>3</v>
      </c>
      <c r="B9" s="8" t="s">
        <v>14</v>
      </c>
      <c r="C9" s="11" t="s">
        <v>4</v>
      </c>
      <c r="D9" s="40">
        <v>9253.6</v>
      </c>
      <c r="E9" s="29">
        <v>9585</v>
      </c>
      <c r="F9" s="40">
        <v>6512.6</v>
      </c>
      <c r="G9" s="32">
        <f t="shared" si="0"/>
        <v>67.94574856546689</v>
      </c>
      <c r="H9" s="32">
        <f t="shared" si="1"/>
        <v>70.37909570329386</v>
      </c>
      <c r="I9" s="30" t="s">
        <v>10</v>
      </c>
      <c r="J9" s="41">
        <v>928.9</v>
      </c>
      <c r="K9" s="39">
        <v>950</v>
      </c>
      <c r="L9" s="41">
        <v>649.1</v>
      </c>
      <c r="M9" s="33">
        <f t="shared" si="2"/>
        <v>68.3263157894737</v>
      </c>
      <c r="N9" s="29">
        <f aca="true" t="shared" si="3" ref="N9:N14">L9/J9*100</f>
        <v>69.87835073743138</v>
      </c>
      <c r="O9" s="31" t="s">
        <v>10</v>
      </c>
    </row>
    <row r="10" spans="1:15" ht="15.75" customHeight="1">
      <c r="A10" s="10">
        <v>4</v>
      </c>
      <c r="B10" s="26" t="s">
        <v>15</v>
      </c>
      <c r="C10" s="16" t="s">
        <v>3</v>
      </c>
      <c r="D10" s="39">
        <v>42412595</v>
      </c>
      <c r="E10" s="42">
        <v>46542302</v>
      </c>
      <c r="F10" s="39">
        <v>41206090.9</v>
      </c>
      <c r="G10" s="27">
        <f t="shared" si="0"/>
        <v>88.53470741520262</v>
      </c>
      <c r="H10" s="27">
        <f t="shared" si="1"/>
        <v>97.15531648087084</v>
      </c>
      <c r="I10" s="30" t="s">
        <v>10</v>
      </c>
      <c r="J10" s="39">
        <v>3908849</v>
      </c>
      <c r="K10" s="29">
        <v>4835710</v>
      </c>
      <c r="L10" s="39">
        <v>4117243.9</v>
      </c>
      <c r="M10" s="27">
        <f t="shared" si="2"/>
        <v>85.14248993425991</v>
      </c>
      <c r="N10" s="27">
        <f t="shared" si="3"/>
        <v>105.33136225011506</v>
      </c>
      <c r="O10" s="30" t="s">
        <v>10</v>
      </c>
    </row>
    <row r="11" spans="1:15" ht="24">
      <c r="A11" s="10">
        <v>5</v>
      </c>
      <c r="B11" s="12" t="s">
        <v>26</v>
      </c>
      <c r="C11" s="11" t="s">
        <v>12</v>
      </c>
      <c r="D11" s="35">
        <v>138462.6</v>
      </c>
      <c r="E11" s="43">
        <v>164675</v>
      </c>
      <c r="F11" s="35">
        <v>117665.6</v>
      </c>
      <c r="G11" s="27">
        <f t="shared" si="0"/>
        <v>71.4532260513132</v>
      </c>
      <c r="H11" s="27">
        <f t="shared" si="1"/>
        <v>84.98005959732086</v>
      </c>
      <c r="I11" s="30" t="s">
        <v>10</v>
      </c>
      <c r="J11" s="35">
        <v>13462</v>
      </c>
      <c r="K11" s="27">
        <v>17378</v>
      </c>
      <c r="L11" s="35">
        <v>12423.3</v>
      </c>
      <c r="M11" s="27">
        <f t="shared" si="2"/>
        <v>71.48866382782828</v>
      </c>
      <c r="N11" s="27">
        <f t="shared" si="3"/>
        <v>92.28420739860347</v>
      </c>
      <c r="O11" s="30" t="s">
        <v>10</v>
      </c>
    </row>
    <row r="12" spans="1:15" ht="36">
      <c r="A12" s="10">
        <v>6</v>
      </c>
      <c r="B12" s="13" t="s">
        <v>16</v>
      </c>
      <c r="C12" s="11" t="s">
        <v>3</v>
      </c>
      <c r="D12" s="36">
        <f>F12/106.5*100</f>
        <v>67174673.23943661</v>
      </c>
      <c r="E12" s="36">
        <v>71272521</v>
      </c>
      <c r="F12" s="36">
        <v>71541027</v>
      </c>
      <c r="G12" s="27">
        <f t="shared" si="0"/>
        <v>100.37673144745365</v>
      </c>
      <c r="H12" s="27">
        <f t="shared" si="1"/>
        <v>106.50000000000001</v>
      </c>
      <c r="I12" s="30" t="s">
        <v>10</v>
      </c>
      <c r="J12" s="36">
        <f>L12/98.8*100</f>
        <v>7386628.542510122</v>
      </c>
      <c r="K12" s="27">
        <v>8556914</v>
      </c>
      <c r="L12" s="36">
        <v>7297989</v>
      </c>
      <c r="M12" s="27">
        <f t="shared" si="2"/>
        <v>85.28762822671818</v>
      </c>
      <c r="N12" s="27">
        <f t="shared" si="3"/>
        <v>98.79999999999998</v>
      </c>
      <c r="O12" s="30" t="s">
        <v>10</v>
      </c>
    </row>
    <row r="13" spans="1:15" ht="12.75">
      <c r="A13" s="10"/>
      <c r="B13" s="15" t="s">
        <v>27</v>
      </c>
      <c r="C13" s="11" t="s">
        <v>3</v>
      </c>
      <c r="D13" s="36">
        <f>F13/106.2*100</f>
        <v>31411269.774011303</v>
      </c>
      <c r="E13" s="27">
        <v>38259102</v>
      </c>
      <c r="F13" s="36">
        <v>33358768.5</v>
      </c>
      <c r="G13" s="27">
        <f t="shared" si="0"/>
        <v>87.19171845695699</v>
      </c>
      <c r="H13" s="27">
        <f t="shared" si="1"/>
        <v>106.19999999999999</v>
      </c>
      <c r="I13" s="30" t="s">
        <v>10</v>
      </c>
      <c r="J13" s="36">
        <f>L13/104*100</f>
        <v>3228185.3846153845</v>
      </c>
      <c r="K13" s="36">
        <v>4051871</v>
      </c>
      <c r="L13" s="36">
        <v>3357312.8</v>
      </c>
      <c r="M13" s="27">
        <f t="shared" si="2"/>
        <v>82.8583338413291</v>
      </c>
      <c r="N13" s="27">
        <f t="shared" si="3"/>
        <v>104</v>
      </c>
      <c r="O13" s="30" t="s">
        <v>10</v>
      </c>
    </row>
    <row r="14" spans="1:15" ht="15" customHeight="1">
      <c r="A14" s="14">
        <v>8</v>
      </c>
      <c r="B14" s="15" t="s">
        <v>28</v>
      </c>
      <c r="C14" s="16" t="s">
        <v>9</v>
      </c>
      <c r="D14" s="27">
        <f>F14/108.4*100</f>
        <v>32381.64206642066</v>
      </c>
      <c r="E14" s="27"/>
      <c r="F14" s="27">
        <v>35101.7</v>
      </c>
      <c r="G14" s="27"/>
      <c r="H14" s="27">
        <f t="shared" si="1"/>
        <v>108.4</v>
      </c>
      <c r="I14" s="30" t="s">
        <v>10</v>
      </c>
      <c r="J14" s="27">
        <f>L14/108.6*100</f>
        <v>33147.05340699816</v>
      </c>
      <c r="K14" s="27"/>
      <c r="L14" s="27">
        <v>35997.7</v>
      </c>
      <c r="M14" s="27"/>
      <c r="N14" s="27">
        <f t="shared" si="3"/>
        <v>108.59999999999998</v>
      </c>
      <c r="O14" s="30" t="s">
        <v>10</v>
      </c>
    </row>
  </sheetData>
  <sheetProtection/>
  <mergeCells count="11">
    <mergeCell ref="J5:J6"/>
    <mergeCell ref="K5:O5"/>
    <mergeCell ref="B3:I3"/>
    <mergeCell ref="A5:A6"/>
    <mergeCell ref="B5:B6"/>
    <mergeCell ref="C5:C6"/>
    <mergeCell ref="B1:I1"/>
    <mergeCell ref="B2:I2"/>
    <mergeCell ref="G4:I4"/>
    <mergeCell ref="D5:D6"/>
    <mergeCell ref="E5:I5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Mari</cp:lastModifiedBy>
  <cp:lastPrinted>2019-11-01T12:36:03Z</cp:lastPrinted>
  <dcterms:created xsi:type="dcterms:W3CDTF">2004-03-01T05:53:33Z</dcterms:created>
  <dcterms:modified xsi:type="dcterms:W3CDTF">2021-01-14T08:21:52Z</dcterms:modified>
  <cp:category/>
  <cp:version/>
  <cp:contentType/>
  <cp:contentStatus/>
</cp:coreProperties>
</file>